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2022" sheetId="1" r:id="rId1"/>
  </sheets>
  <definedNames>
    <definedName name="_xlnm._FilterDatabase" localSheetId="0" hidden="1">'2022'!$A$11:$F$61</definedName>
    <definedName name="_xlnm.Print_Titles" localSheetId="0">'2022'!$11:$12</definedName>
  </definedNames>
  <calcPr fullCalcOnLoad="1"/>
</workbook>
</file>

<file path=xl/sharedStrings.xml><?xml version="1.0" encoding="utf-8"?>
<sst xmlns="http://schemas.openxmlformats.org/spreadsheetml/2006/main" count="114" uniqueCount="114">
  <si>
    <t>Раздел</t>
  </si>
  <si>
    <t>Наименование показателей</t>
  </si>
  <si>
    <t>Процент исполнения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</si>
  <si>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</si>
  <si>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</si>
  <si>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</si>
  <si>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</si>
  <si>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</si>
  <si>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</si>
  <si>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</si>
  <si>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</si>
  <si>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</si>
  <si>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</si>
  <si>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</si>
  <si>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</si>
  <si>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</si>
  <si>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</si>
  <si>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</si>
  <si>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</si>
  <si>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0412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</si>
  <si>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</si>
  <si>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</si>
  <si>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</si>
  <si>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</si>
  <si>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</si>
  <si>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</si>
  <si>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</si>
  <si>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</si>
  <si>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</si>
  <si>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</si>
  <si>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</si>
  <si>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</si>
  <si>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</si>
  <si>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</si>
  <si>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</si>
  <si>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</si>
  <si>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0702</t>
  </si>
  <si>
    <t>Общее образование</t>
  </si>
  <si>
    <t>0705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</si>
  <si>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</si>
  <si>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</si>
  <si>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</si>
  <si>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</si>
  <si>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</si>
  <si>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</si>
  <si>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</si>
  <si>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</si>
  <si>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</si>
  <si>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</si>
  <si>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</si>
  <si>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</si>
  <si>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</si>
  <si>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</si>
  <si>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</si>
  <si>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</si>
  <si>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</si>
  <si>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</si>
  <si>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1102</t>
  </si>
  <si>
    <t>Массовый спорт</t>
  </si>
  <si>
    <t>1200</t>
  </si>
  <si>
    <t>Периодическая печать и издательства</t>
  </si>
  <si>
    <t>ВСЕГО РАСХОДОВ</t>
  </si>
  <si>
    <t>руб.</t>
  </si>
  <si>
    <t>Заместитель главы администрации</t>
  </si>
  <si>
    <t>Отклонение
(+,-)</t>
  </si>
  <si>
    <t>Т.И.Дахова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</si>
  <si>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</si>
  <si>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</si>
  <si>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Другие вопросы в области национальной экономики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</si>
  <si>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</si>
  <si>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</si>
  <si>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</si>
  <si>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Охрана семьи и детства</t>
  </si>
  <si>
    <t>ФИЗИЧЕСКАЯ КУЛЬТУРА И СПОРТ</t>
  </si>
  <si>
    <t>СРЕДСТВА МАССОВОЙ ИНФОРМАЦИИ</t>
  </si>
  <si>
    <t>Утверждено</t>
  </si>
  <si>
    <t>Исполнено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</si>
  <si>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</si>
  <si>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</si>
  <si>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</si>
  <si>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Дошкольное образование</t>
  </si>
  <si>
    <t>0703</t>
  </si>
  <si>
    <t>1202</t>
  </si>
  <si>
    <t>Яковлевского городского округа</t>
  </si>
  <si>
    <t>Яковлевского городского округа –</t>
  </si>
  <si>
    <t xml:space="preserve">и налоговой политики                                                                 </t>
  </si>
  <si>
    <t>0105</t>
  </si>
  <si>
    <t>Судебная система</t>
  </si>
  <si>
    <t>Дополнительное образование детей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</si>
  <si>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</si>
  <si>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</si>
  <si>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</si>
  <si>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</si>
  <si>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</si>
  <si>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0304</t>
  </si>
  <si>
    <t>Органы юстиции</t>
  </si>
  <si>
    <t>0113</t>
  </si>
  <si>
    <t>Другие общегосударственные вопросы</t>
  </si>
  <si>
    <t>Приложение 3</t>
  </si>
  <si>
    <t>КУЛЬТУРА, КИНЕМАТОГРАФИЯ</t>
  </si>
  <si>
    <t xml:space="preserve">руководитель управления финансов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</si>
  <si>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</si>
  <si>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</si>
  <si>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0900</t>
  </si>
  <si>
    <t>ЗДРАВООХРАНЕНИЕ</t>
  </si>
  <si>
    <t>0909</t>
  </si>
  <si>
    <t>Другие вопросы в области здравоохранения</t>
  </si>
  <si>
    <t>1101</t>
  </si>
  <si>
    <t xml:space="preserve">Физическая культура </t>
  </si>
  <si>
    <t>ИСПОЛНЕНИЕ БЮДЖЕТА ЯКОВЛЕВСКОГО ГОРОДСКОГО ОКРУГА
ПО РАСХОДАМ ЗА 2022 ГОД</t>
  </si>
  <si>
    <t>от "    " апреля 2023г. №___</t>
  </si>
  <si>
    <t>0405</t>
  </si>
  <si>
    <t>Сельское хозяйство и рыболовство</t>
  </si>
  <si>
    <t>к проекту решению Совета депутатов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</si>
</sst>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&quot;р.&quot;"/>
    <numFmt numFmtId="181" formatCode="#,##0.0"/>
    <numFmt numFmtId="182" formatCode="0.0%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  <numFmt numFmtId="186" formatCode="[$-10419]###\ ###\ ###\ ###\ ##0.00"/>
    <numFmt numFmtId="187" formatCode="[$-10419]##\ ###\ ###\ ###\ ##0.00"/>
    <numFmt numFmtId="188" formatCode="[$-10419]#\ ###\ ###\ ###\ ##0.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3" fontId="2" fillId="0" borderId="0" xfId="0" applyNumberFormat="1" applyFont="1" applyFill="1" applyAlignment="1">
      <alignment vertical="center"/>
    </xf>
    <xf numFmtId="3" fontId="2" fillId="0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8" fontId="50" fillId="0" borderId="0" xfId="33" applyNumberFormat="1" applyFont="1" applyFill="1" applyBorder="1" applyAlignment="1">
      <alignment horizontal="right" wrapText="1" readingOrder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10" fontId="2" fillId="0" borderId="10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110" zoomScaleNormal="110" workbookViewId="0" topLeftCell="A1">
      <selection activeCell="A8" sqref="A8:F8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4" width="14.625" style="1" customWidth="1"/>
    <col min="5" max="5" width="11.00390625" style="1" customWidth="1"/>
    <col min="6" max="6" width="13.375" style="1" customWidth="1"/>
    <col min="7" max="16384" width="9.125" style="1" customWidth="1"/>
  </cols>
  <sheetData>
    <row r="1" spans="4:6" ht="15">
      <c r="D1" s="27" t="s">
        <v>98</v>
      </c>
      <c r="E1" s="28"/>
      <c r="F1" s="18"/>
    </row>
    <row r="2" spans="4:6" ht="15">
      <c r="D2" s="27" t="s">
        <v>113</v>
      </c>
      <c r="E2" s="28"/>
      <c r="F2" s="28"/>
    </row>
    <row r="3" spans="4:6" ht="15">
      <c r="D3" s="27" t="s">
        <v>83</v>
      </c>
      <c r="E3" s="28"/>
      <c r="F3" s="18"/>
    </row>
    <row r="4" spans="4:6" ht="15">
      <c r="D4" s="27" t="s">
        <v>110</v>
      </c>
      <c r="E4" s="28"/>
      <c r="F4" s="28"/>
    </row>
    <row r="7" ht="13.5" customHeight="1"/>
    <row r="8" spans="1:6" ht="36.75" customHeight="1">
      <c r="A8" s="37" t="s">
        <v>109</v>
      </c>
      <c r="B8" s="37"/>
      <c r="C8" s="37"/>
      <c r="D8" s="37"/>
      <c r="E8" s="37"/>
      <c r="F8" s="37"/>
    </row>
    <row r="9" spans="2:7" ht="11.25" customHeight="1">
      <c r="B9" s="3"/>
      <c r="C9" s="3"/>
      <c r="D9" s="4"/>
      <c r="E9" s="4"/>
      <c r="G9" s="2"/>
    </row>
    <row r="10" spans="2:6" ht="15.75" customHeight="1">
      <c r="B10" s="3"/>
      <c r="C10" s="3"/>
      <c r="D10" s="4"/>
      <c r="E10" s="4"/>
      <c r="F10" s="19" t="s">
        <v>62</v>
      </c>
    </row>
    <row r="11" spans="1:6" ht="34.5" customHeight="1">
      <c r="A11" s="5" t="s">
        <v>0</v>
      </c>
      <c r="B11" s="6" t="s">
        <v>1</v>
      </c>
      <c r="C11" s="7" t="s">
        <v>75</v>
      </c>
      <c r="D11" s="7" t="s">
        <v>76</v>
      </c>
      <c r="E11" s="6" t="s">
        <v>2</v>
      </c>
      <c r="F11" s="7" t="s">
        <v>64</v>
      </c>
    </row>
    <row r="12" spans="1:6" ht="15.75" customHeight="1">
      <c r="A12" s="31">
        <v>1</v>
      </c>
      <c r="B12" s="6">
        <v>2</v>
      </c>
      <c r="C12" s="7">
        <v>3</v>
      </c>
      <c r="D12" s="7">
        <v>4</v>
      </c>
      <c r="E12" s="6">
        <v>5</v>
      </c>
      <c r="F12" s="7">
        <v>6</v>
      </c>
    </row>
    <row r="13" spans="1:6" ht="32.25" customHeight="1">
      <c r="A13" s="25" t="s">
        <v>3</v>
      </c>
      <c r="B13" s="25" t="s">
        <v>4</v>
      </c>
      <c r="C13" s="34">
        <f>SUM(C14:C21)</f>
        <v>141683248</v>
      </c>
      <c r="D13" s="34">
        <f>SUM(D14:D21)</f>
        <v>135047091</v>
      </c>
      <c r="E13" s="36">
        <f>D13/C13</f>
        <v>0.9531620209610101</v>
      </c>
      <c r="F13" s="9">
        <f>D13-C13</f>
        <v>-6636157</v>
      </c>
    </row>
    <row r="14" spans="1:11" ht="63">
      <c r="A14" s="26" t="s">
        <v>5</v>
      </c>
      <c r="B14" s="26" t="s">
        <v>77</v>
      </c>
      <c r="C14" s="35">
        <v>2802000</v>
      </c>
      <c r="D14" s="35">
        <v>2655048</v>
      </c>
      <c r="E14" s="36">
        <f aca="true" t="shared" si="0" ref="E14:E61">D14/C14</f>
        <v>0.9475546038543897</v>
      </c>
      <c r="F14" s="10">
        <f aca="true" t="shared" si="1" ref="F14:F60">D14-C14</f>
        <v>-146952</v>
      </c>
      <c r="J14" s="32"/>
      <c r="K14" s="32"/>
    </row>
    <row r="15" spans="1:11" ht="94.5">
      <c r="A15" s="26" t="s">
        <v>6</v>
      </c>
      <c r="B15" s="26" t="s">
        <v>66</v>
      </c>
      <c r="C15" s="35">
        <v>3582000</v>
      </c>
      <c r="D15" s="35">
        <v>2905160</v>
      </c>
      <c r="E15" s="36">
        <f t="shared" si="0"/>
        <v>0.8110441094360692</v>
      </c>
      <c r="F15" s="10">
        <f t="shared" si="1"/>
        <v>-676840</v>
      </c>
      <c r="J15" s="33"/>
      <c r="K15" s="33"/>
    </row>
    <row r="16" spans="1:11" ht="126">
      <c r="A16" s="26" t="s">
        <v>7</v>
      </c>
      <c r="B16" s="26" t="s">
        <v>78</v>
      </c>
      <c r="C16" s="35">
        <v>111272450</v>
      </c>
      <c r="D16" s="35">
        <v>108817582</v>
      </c>
      <c r="E16" s="36">
        <f t="shared" si="0"/>
        <v>0.9779382228035781</v>
      </c>
      <c r="F16" s="10">
        <f t="shared" si="1"/>
        <v>-2454868</v>
      </c>
      <c r="J16" s="32"/>
      <c r="K16" s="32"/>
    </row>
    <row r="17" spans="1:6" ht="15.75">
      <c r="A17" s="26" t="s">
        <v>86</v>
      </c>
      <c r="B17" s="26" t="s">
        <v>87</v>
      </c>
      <c r="C17" s="35">
        <v>113700</v>
      </c>
      <c r="D17" s="35"/>
      <c r="E17" s="36">
        <f t="shared" si="0"/>
        <v>0</v>
      </c>
      <c r="F17" s="10">
        <f t="shared" si="1"/>
        <v>-113700</v>
      </c>
    </row>
    <row r="18" spans="1:6" ht="78.75">
      <c r="A18" s="26" t="s">
        <v>90</v>
      </c>
      <c r="B18" s="26" t="s">
        <v>91</v>
      </c>
      <c r="C18" s="35">
        <v>16437188</v>
      </c>
      <c r="D18" s="35">
        <v>16203607</v>
      </c>
      <c r="E18" s="36">
        <f t="shared" si="0"/>
        <v>0.9857894793196987</v>
      </c>
      <c r="F18" s="10">
        <f t="shared" si="1"/>
        <v>-233581</v>
      </c>
    </row>
    <row r="19" spans="1:6" ht="31.5">
      <c r="A19" s="26" t="s">
        <v>8</v>
      </c>
      <c r="B19" s="26" t="s">
        <v>9</v>
      </c>
      <c r="C19" s="35">
        <v>3005910</v>
      </c>
      <c r="D19" s="35">
        <v>2995694</v>
      </c>
      <c r="E19" s="36">
        <f t="shared" si="0"/>
        <v>0.9966013619835591</v>
      </c>
      <c r="F19" s="10">
        <f t="shared" si="1"/>
        <v>-10216</v>
      </c>
    </row>
    <row r="20" spans="1:6" ht="15.75">
      <c r="A20" s="26" t="s">
        <v>92</v>
      </c>
      <c r="B20" s="26" t="s">
        <v>93</v>
      </c>
      <c r="C20" s="35">
        <v>3000000</v>
      </c>
      <c r="D20" s="35"/>
      <c r="E20" s="36">
        <f t="shared" si="0"/>
        <v>0</v>
      </c>
      <c r="F20" s="10">
        <f t="shared" si="1"/>
        <v>-3000000</v>
      </c>
    </row>
    <row r="21" spans="1:6" ht="31.5">
      <c r="A21" s="26" t="s">
        <v>96</v>
      </c>
      <c r="B21" s="26" t="s">
        <v>97</v>
      </c>
      <c r="C21" s="35">
        <v>1470000</v>
      </c>
      <c r="D21" s="35">
        <v>1470000</v>
      </c>
      <c r="E21" s="36">
        <f t="shared" si="0"/>
        <v>1</v>
      </c>
      <c r="F21" s="10">
        <f>D21-C21</f>
        <v>0</v>
      </c>
    </row>
    <row r="22" spans="1:6" ht="63">
      <c r="A22" s="25" t="s">
        <v>10</v>
      </c>
      <c r="B22" s="25" t="s">
        <v>11</v>
      </c>
      <c r="C22" s="34">
        <f>SUM(C23:C25)</f>
        <v>15620057</v>
      </c>
      <c r="D22" s="34">
        <f>SUM(D23:D25)</f>
        <v>15309819</v>
      </c>
      <c r="E22" s="36">
        <f t="shared" si="0"/>
        <v>0.9801384847699339</v>
      </c>
      <c r="F22" s="9">
        <f t="shared" si="1"/>
        <v>-310238</v>
      </c>
    </row>
    <row r="23" spans="1:6" ht="15.75">
      <c r="A23" s="26" t="s">
        <v>94</v>
      </c>
      <c r="B23" s="26" t="s">
        <v>95</v>
      </c>
      <c r="C23" s="35">
        <v>3360890</v>
      </c>
      <c r="D23" s="35">
        <v>3258471</v>
      </c>
      <c r="E23" s="36">
        <f t="shared" si="0"/>
        <v>0.9695262266840033</v>
      </c>
      <c r="F23" s="10">
        <f>D23-C23</f>
        <v>-102419</v>
      </c>
    </row>
    <row r="24" spans="1:6" ht="79.5" customHeight="1">
      <c r="A24" s="26" t="s">
        <v>101</v>
      </c>
      <c r="B24" s="26" t="s">
        <v>102</v>
      </c>
      <c r="C24" s="35">
        <v>7165000</v>
      </c>
      <c r="D24" s="35">
        <v>7010618</v>
      </c>
      <c r="E24" s="36">
        <f t="shared" si="0"/>
        <v>0.9784533147243545</v>
      </c>
      <c r="F24" s="10">
        <f t="shared" si="1"/>
        <v>-154382</v>
      </c>
    </row>
    <row r="25" spans="1:6" ht="63">
      <c r="A25" s="26" t="s">
        <v>12</v>
      </c>
      <c r="B25" s="26" t="s">
        <v>13</v>
      </c>
      <c r="C25" s="35">
        <v>5094167</v>
      </c>
      <c r="D25" s="35">
        <v>5040730</v>
      </c>
      <c r="E25" s="36">
        <f t="shared" si="0"/>
        <v>0.9895101593646223</v>
      </c>
      <c r="F25" s="10">
        <f t="shared" si="1"/>
        <v>-53437</v>
      </c>
    </row>
    <row r="26" spans="1:6" ht="32.25" customHeight="1">
      <c r="A26" s="25" t="s">
        <v>14</v>
      </c>
      <c r="B26" s="25" t="s">
        <v>15</v>
      </c>
      <c r="C26" s="34">
        <f>SUM(C27:C30)</f>
        <v>402151328</v>
      </c>
      <c r="D26" s="34">
        <f>SUM(D27:D30)</f>
        <v>387295640</v>
      </c>
      <c r="E26" s="36">
        <f t="shared" si="0"/>
        <v>0.9630594580555507</v>
      </c>
      <c r="F26" s="9">
        <f t="shared" si="1"/>
        <v>-14855688</v>
      </c>
    </row>
    <row r="27" spans="1:6" ht="31.5">
      <c r="A27" s="26" t="s">
        <v>111</v>
      </c>
      <c r="B27" s="26" t="s">
        <v>112</v>
      </c>
      <c r="C27" s="35">
        <v>716100</v>
      </c>
      <c r="D27" s="35">
        <v>371090</v>
      </c>
      <c r="E27" s="36">
        <f t="shared" si="0"/>
        <v>0.5182097472420053</v>
      </c>
      <c r="F27" s="10">
        <f t="shared" si="1"/>
        <v>-345010</v>
      </c>
    </row>
    <row r="28" spans="1:6" ht="15.75">
      <c r="A28" s="26" t="s">
        <v>16</v>
      </c>
      <c r="B28" s="26" t="s">
        <v>17</v>
      </c>
      <c r="C28" s="35">
        <v>23981775</v>
      </c>
      <c r="D28" s="35">
        <v>19220398</v>
      </c>
      <c r="E28" s="36">
        <f t="shared" si="0"/>
        <v>0.8014585242335065</v>
      </c>
      <c r="F28" s="10">
        <f t="shared" si="1"/>
        <v>-4761377</v>
      </c>
    </row>
    <row r="29" spans="1:6" ht="31.5">
      <c r="A29" s="26" t="s">
        <v>18</v>
      </c>
      <c r="B29" s="26" t="s">
        <v>67</v>
      </c>
      <c r="C29" s="35">
        <v>227281983</v>
      </c>
      <c r="D29" s="35">
        <v>225585787</v>
      </c>
      <c r="E29" s="36">
        <f t="shared" si="0"/>
        <v>0.9925370415304763</v>
      </c>
      <c r="F29" s="10">
        <f t="shared" si="1"/>
        <v>-1696196</v>
      </c>
    </row>
    <row r="30" spans="1:6" ht="31.5">
      <c r="A30" s="26" t="s">
        <v>19</v>
      </c>
      <c r="B30" s="26" t="s">
        <v>68</v>
      </c>
      <c r="C30" s="35">
        <v>150171470</v>
      </c>
      <c r="D30" s="35">
        <v>142118365</v>
      </c>
      <c r="E30" s="36">
        <f t="shared" si="0"/>
        <v>0.9463739350756838</v>
      </c>
      <c r="F30" s="10">
        <f t="shared" si="1"/>
        <v>-8053105</v>
      </c>
    </row>
    <row r="31" spans="1:6" ht="47.25">
      <c r="A31" s="25" t="s">
        <v>20</v>
      </c>
      <c r="B31" s="25" t="s">
        <v>21</v>
      </c>
      <c r="C31" s="34">
        <f>SUM(C32:C35)</f>
        <v>391051180</v>
      </c>
      <c r="D31" s="34">
        <f>SUM(D32:D35)</f>
        <v>378268203</v>
      </c>
      <c r="E31" s="36">
        <f t="shared" si="0"/>
        <v>0.9673112429938199</v>
      </c>
      <c r="F31" s="9">
        <f t="shared" si="1"/>
        <v>-12782977</v>
      </c>
    </row>
    <row r="32" spans="1:6" ht="15.75">
      <c r="A32" s="26" t="s">
        <v>22</v>
      </c>
      <c r="B32" s="26" t="s">
        <v>23</v>
      </c>
      <c r="C32" s="35">
        <v>7465500</v>
      </c>
      <c r="D32" s="35">
        <v>7464881</v>
      </c>
      <c r="E32" s="36">
        <f t="shared" si="0"/>
        <v>0.9999170852588574</v>
      </c>
      <c r="F32" s="10">
        <f t="shared" si="1"/>
        <v>-619</v>
      </c>
    </row>
    <row r="33" spans="1:6" ht="15.75">
      <c r="A33" s="26" t="s">
        <v>24</v>
      </c>
      <c r="B33" s="26" t="s">
        <v>25</v>
      </c>
      <c r="C33" s="35">
        <v>2266800</v>
      </c>
      <c r="D33" s="35">
        <v>2246657</v>
      </c>
      <c r="E33" s="36">
        <f t="shared" si="0"/>
        <v>0.991113905064408</v>
      </c>
      <c r="F33" s="10">
        <f t="shared" si="1"/>
        <v>-20143</v>
      </c>
    </row>
    <row r="34" spans="1:6" ht="15.75">
      <c r="A34" s="26" t="s">
        <v>26</v>
      </c>
      <c r="B34" s="26" t="s">
        <v>27</v>
      </c>
      <c r="C34" s="35">
        <v>245821939</v>
      </c>
      <c r="D34" s="35">
        <v>238069556</v>
      </c>
      <c r="E34" s="36">
        <f t="shared" si="0"/>
        <v>0.9684634209967727</v>
      </c>
      <c r="F34" s="10">
        <f t="shared" si="1"/>
        <v>-7752383</v>
      </c>
    </row>
    <row r="35" spans="1:6" ht="47.25">
      <c r="A35" s="26" t="s">
        <v>28</v>
      </c>
      <c r="B35" s="26" t="s">
        <v>79</v>
      </c>
      <c r="C35" s="35">
        <v>135496941</v>
      </c>
      <c r="D35" s="35">
        <v>130487109</v>
      </c>
      <c r="E35" s="36">
        <f t="shared" si="0"/>
        <v>0.9630262354040893</v>
      </c>
      <c r="F35" s="10">
        <f t="shared" si="1"/>
        <v>-5009832</v>
      </c>
    </row>
    <row r="36" spans="1:6" ht="32.25" customHeight="1">
      <c r="A36" s="25" t="s">
        <v>29</v>
      </c>
      <c r="B36" s="25" t="s">
        <v>30</v>
      </c>
      <c r="C36" s="34">
        <f>SUM(C37:C37)</f>
        <v>1250700</v>
      </c>
      <c r="D36" s="34">
        <f>SUM(D37:D37)</f>
        <v>1089550</v>
      </c>
      <c r="E36" s="36">
        <f t="shared" si="0"/>
        <v>0.8711521547933158</v>
      </c>
      <c r="F36" s="9">
        <f t="shared" si="1"/>
        <v>-161150</v>
      </c>
    </row>
    <row r="37" spans="1:6" ht="31.5">
      <c r="A37" s="26" t="s">
        <v>31</v>
      </c>
      <c r="B37" s="26" t="s">
        <v>32</v>
      </c>
      <c r="C37" s="35">
        <v>1250700</v>
      </c>
      <c r="D37" s="35">
        <v>1089550</v>
      </c>
      <c r="E37" s="36">
        <f t="shared" si="0"/>
        <v>0.8711521547933158</v>
      </c>
      <c r="F37" s="10">
        <f t="shared" si="1"/>
        <v>-161150</v>
      </c>
    </row>
    <row r="38" spans="1:6" ht="19.5" customHeight="1">
      <c r="A38" s="25" t="s">
        <v>33</v>
      </c>
      <c r="B38" s="25" t="s">
        <v>34</v>
      </c>
      <c r="C38" s="34">
        <f>SUM(C39:C44)</f>
        <v>1587898804</v>
      </c>
      <c r="D38" s="34">
        <f>SUM(D39:D44)</f>
        <v>1572509955</v>
      </c>
      <c r="E38" s="36">
        <f t="shared" si="0"/>
        <v>0.9903086714586379</v>
      </c>
      <c r="F38" s="9">
        <f t="shared" si="1"/>
        <v>-15388849</v>
      </c>
    </row>
    <row r="39" spans="1:6" ht="15.75">
      <c r="A39" s="26" t="s">
        <v>35</v>
      </c>
      <c r="B39" s="26" t="s">
        <v>80</v>
      </c>
      <c r="C39" s="35">
        <v>489822328</v>
      </c>
      <c r="D39" s="35">
        <v>487124896</v>
      </c>
      <c r="E39" s="36">
        <f t="shared" si="0"/>
        <v>0.9944930399334512</v>
      </c>
      <c r="F39" s="10">
        <f t="shared" si="1"/>
        <v>-2697432</v>
      </c>
    </row>
    <row r="40" spans="1:6" ht="15.75">
      <c r="A40" s="26" t="s">
        <v>36</v>
      </c>
      <c r="B40" s="26" t="s">
        <v>37</v>
      </c>
      <c r="C40" s="35">
        <v>895044279</v>
      </c>
      <c r="D40" s="35">
        <v>885250910</v>
      </c>
      <c r="E40" s="36">
        <f t="shared" si="0"/>
        <v>0.9890582295984934</v>
      </c>
      <c r="F40" s="10">
        <f t="shared" si="1"/>
        <v>-9793369</v>
      </c>
    </row>
    <row r="41" spans="1:6" ht="31.5">
      <c r="A41" s="26" t="s">
        <v>81</v>
      </c>
      <c r="B41" s="26" t="s">
        <v>88</v>
      </c>
      <c r="C41" s="35">
        <v>125069047</v>
      </c>
      <c r="D41" s="35">
        <v>122625878</v>
      </c>
      <c r="E41" s="36">
        <f t="shared" si="0"/>
        <v>0.9804654384229856</v>
      </c>
      <c r="F41" s="10">
        <f t="shared" si="1"/>
        <v>-2443169</v>
      </c>
    </row>
    <row r="42" spans="1:6" ht="47.25">
      <c r="A42" s="26" t="s">
        <v>38</v>
      </c>
      <c r="B42" s="26" t="s">
        <v>69</v>
      </c>
      <c r="C42" s="35">
        <v>708990</v>
      </c>
      <c r="D42" s="35">
        <v>700590</v>
      </c>
      <c r="E42" s="36">
        <f t="shared" si="0"/>
        <v>0.9881521601150933</v>
      </c>
      <c r="F42" s="10">
        <f t="shared" si="1"/>
        <v>-8400</v>
      </c>
    </row>
    <row r="43" spans="1:6" ht="15.75">
      <c r="A43" s="26" t="s">
        <v>39</v>
      </c>
      <c r="B43" s="26" t="s">
        <v>89</v>
      </c>
      <c r="C43" s="35">
        <v>29923811</v>
      </c>
      <c r="D43" s="35">
        <v>29749732</v>
      </c>
      <c r="E43" s="36">
        <f t="shared" si="0"/>
        <v>0.9941825925848816</v>
      </c>
      <c r="F43" s="10">
        <f t="shared" si="1"/>
        <v>-174079</v>
      </c>
    </row>
    <row r="44" spans="1:6" ht="31.5">
      <c r="A44" s="26" t="s">
        <v>40</v>
      </c>
      <c r="B44" s="26" t="s">
        <v>70</v>
      </c>
      <c r="C44" s="35">
        <v>47330349</v>
      </c>
      <c r="D44" s="35">
        <v>47057949</v>
      </c>
      <c r="E44" s="36">
        <f t="shared" si="0"/>
        <v>0.9942447075553996</v>
      </c>
      <c r="F44" s="10">
        <f t="shared" si="1"/>
        <v>-272400</v>
      </c>
    </row>
    <row r="45" spans="1:6" ht="32.25" customHeight="1">
      <c r="A45" s="25" t="s">
        <v>41</v>
      </c>
      <c r="B45" s="25" t="s">
        <v>99</v>
      </c>
      <c r="C45" s="34">
        <f>SUM(C46:C47)</f>
        <v>252983417</v>
      </c>
      <c r="D45" s="34">
        <f>SUM(D46:D47)</f>
        <v>248275323</v>
      </c>
      <c r="E45" s="36">
        <f t="shared" si="0"/>
        <v>0.9813897129866026</v>
      </c>
      <c r="F45" s="9">
        <f t="shared" si="1"/>
        <v>-4708094</v>
      </c>
    </row>
    <row r="46" spans="1:6" ht="15.75">
      <c r="A46" s="26" t="s">
        <v>42</v>
      </c>
      <c r="B46" s="26" t="s">
        <v>43</v>
      </c>
      <c r="C46" s="35">
        <v>189047941</v>
      </c>
      <c r="D46" s="35">
        <v>184761835</v>
      </c>
      <c r="E46" s="36">
        <f t="shared" si="0"/>
        <v>0.9773279413818107</v>
      </c>
      <c r="F46" s="10">
        <f t="shared" si="1"/>
        <v>-4286106</v>
      </c>
    </row>
    <row r="47" spans="1:6" ht="31.5">
      <c r="A47" s="26" t="s">
        <v>44</v>
      </c>
      <c r="B47" s="26" t="s">
        <v>71</v>
      </c>
      <c r="C47" s="35">
        <v>63935476</v>
      </c>
      <c r="D47" s="35">
        <v>63513488</v>
      </c>
      <c r="E47" s="36">
        <f t="shared" si="0"/>
        <v>0.9933997832439693</v>
      </c>
      <c r="F47" s="10">
        <f t="shared" si="1"/>
        <v>-421988</v>
      </c>
    </row>
    <row r="48" spans="1:6" ht="15.75">
      <c r="A48" s="25" t="s">
        <v>103</v>
      </c>
      <c r="B48" s="25" t="s">
        <v>104</v>
      </c>
      <c r="C48" s="34">
        <f>C49</f>
        <v>37395000</v>
      </c>
      <c r="D48" s="34">
        <f>D49</f>
        <v>37395000</v>
      </c>
      <c r="E48" s="36">
        <f t="shared" si="0"/>
        <v>1</v>
      </c>
      <c r="F48" s="9">
        <f>D48-C48</f>
        <v>0</v>
      </c>
    </row>
    <row r="49" spans="1:6" ht="31.5">
      <c r="A49" s="26" t="s">
        <v>105</v>
      </c>
      <c r="B49" s="26" t="s">
        <v>106</v>
      </c>
      <c r="C49" s="35">
        <v>37395000</v>
      </c>
      <c r="D49" s="35">
        <v>37395000</v>
      </c>
      <c r="E49" s="36">
        <f t="shared" si="0"/>
        <v>1</v>
      </c>
      <c r="F49" s="10">
        <f>D49-C49</f>
        <v>0</v>
      </c>
    </row>
    <row r="50" spans="1:6" ht="19.5" customHeight="1">
      <c r="A50" s="25" t="s">
        <v>45</v>
      </c>
      <c r="B50" s="25" t="s">
        <v>46</v>
      </c>
      <c r="C50" s="34">
        <f>SUM(C51:C55)</f>
        <v>495664880</v>
      </c>
      <c r="D50" s="34">
        <f>SUM(D51:D55)</f>
        <v>453356602</v>
      </c>
      <c r="E50" s="36">
        <f t="shared" si="0"/>
        <v>0.9146433816331712</v>
      </c>
      <c r="F50" s="9">
        <f t="shared" si="1"/>
        <v>-42308278</v>
      </c>
    </row>
    <row r="51" spans="1:6" ht="15.75">
      <c r="A51" s="26" t="s">
        <v>47</v>
      </c>
      <c r="B51" s="26" t="s">
        <v>48</v>
      </c>
      <c r="C51" s="35">
        <v>10725223</v>
      </c>
      <c r="D51" s="35">
        <v>10660222</v>
      </c>
      <c r="E51" s="36">
        <f t="shared" si="0"/>
        <v>0.993939426714018</v>
      </c>
      <c r="F51" s="10">
        <f t="shared" si="1"/>
        <v>-65001</v>
      </c>
    </row>
    <row r="52" spans="1:6" ht="31.5">
      <c r="A52" s="26" t="s">
        <v>49</v>
      </c>
      <c r="B52" s="26" t="s">
        <v>50</v>
      </c>
      <c r="C52" s="35">
        <v>62254534</v>
      </c>
      <c r="D52" s="35">
        <v>62245616</v>
      </c>
      <c r="E52" s="36">
        <f t="shared" si="0"/>
        <v>0.9998567493895304</v>
      </c>
      <c r="F52" s="10">
        <f t="shared" si="1"/>
        <v>-8918</v>
      </c>
    </row>
    <row r="53" spans="1:6" ht="31.5">
      <c r="A53" s="26" t="s">
        <v>51</v>
      </c>
      <c r="B53" s="26" t="s">
        <v>52</v>
      </c>
      <c r="C53" s="35">
        <v>310990532</v>
      </c>
      <c r="D53" s="35">
        <v>272097671</v>
      </c>
      <c r="E53" s="36">
        <f t="shared" si="0"/>
        <v>0.8749387618012757</v>
      </c>
      <c r="F53" s="10">
        <f t="shared" si="1"/>
        <v>-38892861</v>
      </c>
    </row>
    <row r="54" spans="1:6" ht="15.75">
      <c r="A54" s="26" t="s">
        <v>53</v>
      </c>
      <c r="B54" s="26" t="s">
        <v>72</v>
      </c>
      <c r="C54" s="35">
        <v>84594133</v>
      </c>
      <c r="D54" s="35">
        <v>82163639</v>
      </c>
      <c r="E54" s="36">
        <f t="shared" si="0"/>
        <v>0.9712687639933612</v>
      </c>
      <c r="F54" s="10">
        <f t="shared" si="1"/>
        <v>-2430494</v>
      </c>
    </row>
    <row r="55" spans="1:6" ht="31.5">
      <c r="A55" s="26" t="s">
        <v>54</v>
      </c>
      <c r="B55" s="26" t="s">
        <v>55</v>
      </c>
      <c r="C55" s="35">
        <v>27100458</v>
      </c>
      <c r="D55" s="35">
        <v>26189454</v>
      </c>
      <c r="E55" s="36">
        <f t="shared" si="0"/>
        <v>0.9663841843558512</v>
      </c>
      <c r="F55" s="10">
        <f t="shared" si="1"/>
        <v>-911004</v>
      </c>
    </row>
    <row r="56" spans="1:7" ht="32.25" customHeight="1">
      <c r="A56" s="25" t="s">
        <v>56</v>
      </c>
      <c r="B56" s="25" t="s">
        <v>73</v>
      </c>
      <c r="C56" s="34">
        <f>SUM(C57:C58)</f>
        <v>73178619</v>
      </c>
      <c r="D56" s="34">
        <f>SUM(D57:D58)</f>
        <v>70649967</v>
      </c>
      <c r="E56" s="36">
        <f t="shared" si="0"/>
        <v>0.9654454807352951</v>
      </c>
      <c r="F56" s="9">
        <f t="shared" si="1"/>
        <v>-2528652</v>
      </c>
      <c r="G56" s="11"/>
    </row>
    <row r="57" spans="1:6" ht="17.25" customHeight="1">
      <c r="A57" s="26" t="s">
        <v>107</v>
      </c>
      <c r="B57" s="26" t="s">
        <v>108</v>
      </c>
      <c r="C57" s="35">
        <v>666400</v>
      </c>
      <c r="D57" s="35">
        <v>599362</v>
      </c>
      <c r="E57" s="36">
        <f t="shared" si="0"/>
        <v>0.8994027611044417</v>
      </c>
      <c r="F57" s="10">
        <f>D57-C57</f>
        <v>-67038</v>
      </c>
    </row>
    <row r="58" spans="1:7" ht="15.75">
      <c r="A58" s="26" t="s">
        <v>57</v>
      </c>
      <c r="B58" s="26" t="s">
        <v>58</v>
      </c>
      <c r="C58" s="35">
        <v>72512219</v>
      </c>
      <c r="D58" s="35">
        <v>70050605</v>
      </c>
      <c r="E58" s="36">
        <f t="shared" si="0"/>
        <v>0.9660524249023464</v>
      </c>
      <c r="F58" s="10">
        <f t="shared" si="1"/>
        <v>-2461614</v>
      </c>
      <c r="G58" s="11"/>
    </row>
    <row r="59" spans="1:6" ht="32.25" customHeight="1">
      <c r="A59" s="25" t="s">
        <v>59</v>
      </c>
      <c r="B59" s="25" t="s">
        <v>74</v>
      </c>
      <c r="C59" s="34">
        <f>C60</f>
        <v>1600000</v>
      </c>
      <c r="D59" s="34">
        <f>D60</f>
        <v>1600000</v>
      </c>
      <c r="E59" s="36">
        <f t="shared" si="0"/>
        <v>1</v>
      </c>
      <c r="F59" s="9">
        <f t="shared" si="1"/>
        <v>0</v>
      </c>
    </row>
    <row r="60" spans="1:6" ht="31.5">
      <c r="A60" s="26" t="s">
        <v>82</v>
      </c>
      <c r="B60" s="26" t="s">
        <v>60</v>
      </c>
      <c r="C60" s="35">
        <v>1600000</v>
      </c>
      <c r="D60" s="35">
        <v>1600000</v>
      </c>
      <c r="E60" s="36">
        <f t="shared" si="0"/>
        <v>1</v>
      </c>
      <c r="F60" s="10">
        <f t="shared" si="1"/>
        <v>0</v>
      </c>
    </row>
    <row r="61" spans="1:6" ht="32.25" customHeight="1">
      <c r="A61" s="24"/>
      <c r="B61" s="8" t="s">
        <v>61</v>
      </c>
      <c r="C61" s="23">
        <f>SUM(C59,C56,C50,C45,C38,C36,C31,C26,C22,C13,C48)</f>
        <v>3400477233</v>
      </c>
      <c r="D61" s="23">
        <f>SUM(D59,D56,D50,D45,D38,D36,D31,D26,D22,D13,D48)</f>
        <v>3300797150</v>
      </c>
      <c r="E61" s="36">
        <f t="shared" si="0"/>
        <v>0.9706864430578589</v>
      </c>
      <c r="F61" s="9">
        <f>D61-C61</f>
        <v>-99680083</v>
      </c>
    </row>
    <row r="62" ht="12.75">
      <c r="F62" s="12"/>
    </row>
    <row r="63" ht="12.75">
      <c r="F63" s="12"/>
    </row>
    <row r="64" spans="1:6" ht="15.75">
      <c r="A64" s="13"/>
      <c r="B64" s="16"/>
      <c r="C64" s="14"/>
      <c r="D64" s="15"/>
      <c r="E64" s="17"/>
      <c r="F64" s="12"/>
    </row>
    <row r="65" spans="1:6" s="20" customFormat="1" ht="15.75">
      <c r="A65" s="30" t="s">
        <v>63</v>
      </c>
      <c r="D65" s="21"/>
      <c r="F65" s="22"/>
    </row>
    <row r="66" spans="1:6" s="20" customFormat="1" ht="15.75">
      <c r="A66" s="30" t="s">
        <v>84</v>
      </c>
      <c r="F66" s="22"/>
    </row>
    <row r="67" spans="1:6" s="20" customFormat="1" ht="15.75">
      <c r="A67" s="30" t="s">
        <v>100</v>
      </c>
      <c r="F67" s="22"/>
    </row>
    <row r="68" spans="1:6" ht="15.75">
      <c r="A68" s="30" t="s">
        <v>85</v>
      </c>
      <c r="F68" s="22" t="s">
        <v>65</v>
      </c>
    </row>
    <row r="69" spans="1:6" ht="18.75">
      <c r="A69" s="29"/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</sheetData>
  <sheetProtection/>
  <autoFilter ref="A11:F61"/>
  <mergeCells count="1">
    <mergeCell ref="A8:F8"/>
  </mergeCells>
  <printOptions/>
  <pageMargins left="0.7874015748031497" right="0.1968503937007874" top="0.5511811023622047" bottom="0.5118110236220472" header="0.1968503937007874" footer="0.2362204724409449"/>
  <pageSetup firstPageNumber="16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2023-03-30T06:07:17Z</cp:lastPrinted>
  <dcterms:created xsi:type="dcterms:W3CDTF">2005-12-31T23:27:55Z</dcterms:created>
  <dcterms:modified xsi:type="dcterms:W3CDTF">2023-04-04T11:27:06Z</dcterms:modified>
  <cp:category/>
  <cp:version/>
  <cp:contentType/>
  <cp:contentStatus/>
</cp:coreProperties>
</file>